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15" windowHeight="5985" activeTab="0"/>
  </bookViews>
  <sheets>
    <sheet name="závěr. účet " sheetId="1" r:id="rId1"/>
  </sheets>
  <definedNames/>
  <calcPr fullCalcOnLoad="1"/>
</workbook>
</file>

<file path=xl/sharedStrings.xml><?xml version="1.0" encoding="utf-8"?>
<sst xmlns="http://schemas.openxmlformats.org/spreadsheetml/2006/main" count="99" uniqueCount="91">
  <si>
    <t>SCHVÁLENÝ</t>
  </si>
  <si>
    <t>ROZPOČET</t>
  </si>
  <si>
    <t>ROZPOČTOVÁ</t>
  </si>
  <si>
    <t>OPATŘENÍ</t>
  </si>
  <si>
    <t xml:space="preserve">UPRAVENÝ </t>
  </si>
  <si>
    <t>PLNĚNÍ</t>
  </si>
  <si>
    <t>% PLNĚNÍ</t>
  </si>
  <si>
    <t>K UPRAVENÉMU</t>
  </si>
  <si>
    <t>ROZPOČTU</t>
  </si>
  <si>
    <t>třída 1 - daňové příjmy</t>
  </si>
  <si>
    <t>třída 2 - nedaňové příjmy</t>
  </si>
  <si>
    <t>třída 4 - přijaté dotace</t>
  </si>
  <si>
    <t>třída 3 - kapitálové příjmy</t>
  </si>
  <si>
    <t>Příjmy celkem</t>
  </si>
  <si>
    <t>třída 5 - běžné výdaje</t>
  </si>
  <si>
    <t>třída 6 - kapitálové výdaje</t>
  </si>
  <si>
    <t>Výdaje celkem</t>
  </si>
  <si>
    <t>třída 8 - financování</t>
  </si>
  <si>
    <t>Financování celkem</t>
  </si>
  <si>
    <t>Saldo: příjmy - výdaje</t>
  </si>
  <si>
    <t>ÚZ</t>
  </si>
  <si>
    <t>Účel</t>
  </si>
  <si>
    <t>položka</t>
  </si>
  <si>
    <t>rozpočet</t>
  </si>
  <si>
    <t>čerpání</t>
  </si>
  <si>
    <t>%</t>
  </si>
  <si>
    <t>Pardubický kraj</t>
  </si>
  <si>
    <t>výkon státní správy</t>
  </si>
  <si>
    <t>Celkem</t>
  </si>
  <si>
    <t>(§ 17 zákona č. 250/2000 Sb., o rozpočtových pravidlech územních rozpočtů, ve znění platných předpisů)</t>
  </si>
  <si>
    <t xml:space="preserve">Vyvěšeno: </t>
  </si>
  <si>
    <t xml:space="preserve">Sejmuto: </t>
  </si>
  <si>
    <t xml:space="preserve">položka </t>
  </si>
  <si>
    <t>účel</t>
  </si>
  <si>
    <t xml:space="preserve">Příjemce </t>
  </si>
  <si>
    <t xml:space="preserve">členský příspěvek </t>
  </si>
  <si>
    <t>částka</t>
  </si>
  <si>
    <t>Konsolidační položky</t>
  </si>
  <si>
    <t xml:space="preserve">Celkem </t>
  </si>
  <si>
    <t>Ostatní příspěvky</t>
  </si>
  <si>
    <t>Přezkoumání bylo provedeno v souladu se zákonem č. 420/2004 Sb., o přezkoumávání hospodaření územních samosprávních</t>
  </si>
  <si>
    <t>celků a dobrovolných svazků obcí.</t>
  </si>
  <si>
    <t>Státní rozpočet /Pardubický kr./</t>
  </si>
  <si>
    <t>Při prodeji majetku obec postupuje dle zákona č. 128/2000 o obcích ( obecní zřízení ) ve znění platných předpisů.</t>
  </si>
  <si>
    <t>4) Hospodářská činnost obce</t>
  </si>
  <si>
    <t xml:space="preserve">Elektronická úřední deska: </t>
  </si>
  <si>
    <t>Úřední deska:</t>
  </si>
  <si>
    <t xml:space="preserve">Schváleno zastupitelstvem obce dne: </t>
  </si>
  <si>
    <t>Návrh na usnesení:</t>
  </si>
  <si>
    <t>Kč.</t>
  </si>
  <si>
    <t>6) Vyúčtování finančních vztahů ke státnímu rozpočtu, rozpočtům krajů, obcí, jiným rozpočtům a k hospodaření dalších osob</t>
  </si>
  <si>
    <t>Mikroregion Vysokomýtsko</t>
  </si>
  <si>
    <t xml:space="preserve">Prodejna </t>
  </si>
  <si>
    <t>.</t>
  </si>
  <si>
    <t>Zpracovala: Libuše Zelinková</t>
  </si>
  <si>
    <t xml:space="preserve">Rozbor čerpání příjmů a výdajů v plném členění  je k nahlédnutí na obecním úřadu u účetní úřadu (výkaz FIN 2-12M). </t>
  </si>
  <si>
    <t>Nemocnice Ústí nad Orlicí</t>
  </si>
  <si>
    <t>Obec Jehnědí</t>
  </si>
  <si>
    <t>neivestiční příspěvek na žáky ZŠ</t>
  </si>
  <si>
    <t>Poskytovatel</t>
  </si>
  <si>
    <t xml:space="preserve">   </t>
  </si>
  <si>
    <t xml:space="preserve">2) Obec eviduje majetek ve výši        17.987.058,64 Kč. </t>
  </si>
  <si>
    <t>MAS nad Orlicí, o.p.s.</t>
  </si>
  <si>
    <t xml:space="preserve">   v tabulce. Dotace byly řádně vyúčtovány.</t>
  </si>
  <si>
    <t>1) Údaje o plnění příjmů a výdajů za rok 2016 (údaje jsou v Kč)</t>
  </si>
  <si>
    <t>dotace na prodejnu</t>
  </si>
  <si>
    <t>Zároveň je zveřejněn v úplném znění včetně zprávy o přezkumu hospodaření způsobem umožňující dálkový přístup.</t>
  </si>
  <si>
    <t>K 31.12.2016</t>
  </si>
  <si>
    <t>Návrh Závěrečného účtu obce Oucmanice za rok 2017</t>
  </si>
  <si>
    <t>22 024 523,96 Kč.</t>
  </si>
  <si>
    <t xml:space="preserve">Obec v roce 2017 nepřijala úvěr, nepřijala ani neposkytla půjčku. </t>
  </si>
  <si>
    <t xml:space="preserve">3) Stav běžného účtu k 31.12.2017        </t>
  </si>
  <si>
    <t>Obec k 31.12.2017 nemá hospodářskou činnost.</t>
  </si>
  <si>
    <t>5) Výsledek hospodaření k 31.12.2017 obce Oucmanice</t>
  </si>
  <si>
    <t>Dle Výkazu zisku a ztrát k 31.12.2017 činí výsledek hospodaření</t>
  </si>
  <si>
    <r>
      <t>a) Dotace do rozpočtu obce v roce 2017 činily celkem 488.349</t>
    </r>
    <r>
      <rPr>
        <b/>
        <sz val="10"/>
        <rFont val="Arial"/>
        <family val="2"/>
      </rPr>
      <t>,- Kč</t>
    </r>
    <r>
      <rPr>
        <sz val="10"/>
        <rFont val="Arial"/>
        <family val="0"/>
      </rPr>
      <t xml:space="preserve">. Rozpis přijatých dotací a jejich čerpání v průběhu roku 2017 je zpracován </t>
    </r>
  </si>
  <si>
    <t>volby do PS</t>
  </si>
  <si>
    <t>rybníčky</t>
  </si>
  <si>
    <t>dotace na Den řemesel</t>
  </si>
  <si>
    <t>Charita</t>
  </si>
  <si>
    <t>SMO Praha</t>
  </si>
  <si>
    <r>
      <t xml:space="preserve">b) Z rozpočtu obce byly poskytnuty neinvestiční příspěvky ve výši 49 156,80 </t>
    </r>
    <r>
      <rPr>
        <b/>
        <sz val="10"/>
        <rFont val="Arial"/>
        <family val="2"/>
      </rPr>
      <t>Kč</t>
    </r>
  </si>
  <si>
    <t>7) Zpráva o výsledku přezkoumání hospodaření obce za rok 2017</t>
  </si>
  <si>
    <t>Bc. Zdeňka Fassnerová a Zdeňka Škarková</t>
  </si>
  <si>
    <t xml:space="preserve">Závěr: Při přezkoumání hospodaření obce za rok 2017 nebyly zjištěny chyby a nedostatky (§10 odst. 3 písm. a) zákona </t>
  </si>
  <si>
    <r>
      <t>č. 420/2004 Sb.</t>
    </r>
    <r>
      <rPr>
        <sz val="10"/>
        <rFont val="Arial"/>
        <family val="0"/>
      </rPr>
      <t xml:space="preserve"> Plné znění zprávy o provedeném přezkoumání hospodaření obce za rok 2017 je přílohou  k závěrečnému účtu.</t>
    </r>
  </si>
  <si>
    <t>V  Oucmanicích  dne 2. 5. 2018</t>
  </si>
  <si>
    <t>Zastupitelstvo obce schvaluje celoroční hospodaření obce a závěrečný účet obce za rok 2017</t>
  </si>
  <si>
    <t>včetně zprávy o výsledku přezkoumání hospodaření obce za rok 2017  bez výhrad.</t>
  </si>
  <si>
    <t>dotace na opravu chodníku</t>
  </si>
  <si>
    <t>Přezkoumání hospodaření provedla pracovní skupina Krajského úřadu Pardubického kraje dne 11.4. 2018 ve složení: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</si>
</sst>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Times New Roman"/>
      <family val="1"/>
    </font>
    <font>
      <b/>
      <u val="single"/>
      <sz val="18"/>
      <name val="Arial"/>
      <family val="2"/>
    </font>
    <font>
      <sz val="14"/>
      <name val="Arial"/>
      <family val="0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0" fillId="0" borderId="11" xfId="0" applyNumberFormat="1" applyBorder="1" applyAlignment="1">
      <alignment horizontal="center"/>
    </xf>
    <xf numFmtId="4" fontId="3" fillId="33" borderId="18" xfId="0" applyNumberFormat="1" applyFont="1" applyFill="1" applyBorder="1" applyAlignment="1">
      <alignment horizontal="right"/>
    </xf>
    <xf numFmtId="4" fontId="3" fillId="33" borderId="29" xfId="0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 horizontal="center"/>
    </xf>
    <xf numFmtId="4" fontId="3" fillId="33" borderId="19" xfId="0" applyNumberFormat="1" applyFont="1" applyFill="1" applyBorder="1" applyAlignment="1">
      <alignment horizontal="right"/>
    </xf>
    <xf numFmtId="4" fontId="3" fillId="33" borderId="21" xfId="0" applyNumberFormat="1" applyFont="1" applyFill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21" xfId="0" applyNumberFormat="1" applyFont="1" applyFill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21" xfId="0" applyNumberFormat="1" applyFont="1" applyFill="1" applyBorder="1" applyAlignment="1">
      <alignment horizontal="center"/>
    </xf>
    <xf numFmtId="4" fontId="0" fillId="33" borderId="18" xfId="0" applyNumberForma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0" fillId="0" borderId="40" xfId="0" applyBorder="1" applyAlignment="1">
      <alignment/>
    </xf>
    <xf numFmtId="4" fontId="0" fillId="0" borderId="41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0" fontId="3" fillId="33" borderId="42" xfId="0" applyFont="1" applyFill="1" applyBorder="1" applyAlignment="1">
      <alignment/>
    </xf>
    <xf numFmtId="0" fontId="0" fillId="33" borderId="43" xfId="0" applyFill="1" applyBorder="1" applyAlignment="1">
      <alignment/>
    </xf>
    <xf numFmtId="4" fontId="3" fillId="33" borderId="43" xfId="0" applyNumberFormat="1" applyFont="1" applyFill="1" applyBorder="1" applyAlignment="1">
      <alignment/>
    </xf>
    <xf numFmtId="4" fontId="3" fillId="33" borderId="44" xfId="0" applyNumberFormat="1" applyFont="1" applyFill="1" applyBorder="1" applyAlignment="1">
      <alignment horizontal="center"/>
    </xf>
    <xf numFmtId="0" fontId="0" fillId="0" borderId="45" xfId="0" applyBorder="1" applyAlignment="1">
      <alignment/>
    </xf>
    <xf numFmtId="2" fontId="0" fillId="0" borderId="33" xfId="0" applyNumberFormat="1" applyBorder="1" applyAlignment="1">
      <alignment/>
    </xf>
    <xf numFmtId="0" fontId="0" fillId="0" borderId="45" xfId="0" applyFill="1" applyBorder="1" applyAlignment="1">
      <alignment/>
    </xf>
    <xf numFmtId="0" fontId="0" fillId="0" borderId="45" xfId="0" applyBorder="1" applyAlignment="1">
      <alignment horizontal="center"/>
    </xf>
    <xf numFmtId="2" fontId="0" fillId="0" borderId="46" xfId="0" applyNumberFormat="1" applyBorder="1" applyAlignment="1">
      <alignment/>
    </xf>
    <xf numFmtId="8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0" fillId="0" borderId="34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/>
    </xf>
    <xf numFmtId="2" fontId="0" fillId="0" borderId="48" xfId="0" applyNumberFormat="1" applyBorder="1" applyAlignment="1">
      <alignment/>
    </xf>
    <xf numFmtId="0" fontId="3" fillId="33" borderId="49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10"/>
  <sheetViews>
    <sheetView tabSelected="1" zoomScalePageLayoutView="0" workbookViewId="0" topLeftCell="A124">
      <selection activeCell="A33" sqref="A33"/>
    </sheetView>
  </sheetViews>
  <sheetFormatPr defaultColWidth="9.140625" defaultRowHeight="12.75"/>
  <cols>
    <col min="1" max="1" width="30.7109375" style="0" customWidth="1"/>
    <col min="2" max="2" width="14.421875" style="0" customWidth="1"/>
    <col min="3" max="3" width="22.57421875" style="0" customWidth="1"/>
    <col min="4" max="4" width="14.28125" style="0" customWidth="1"/>
    <col min="5" max="5" width="14.7109375" style="0" customWidth="1"/>
    <col min="6" max="6" width="16.421875" style="0" customWidth="1"/>
    <col min="8" max="8" width="13.7109375" style="0" customWidth="1"/>
    <col min="9" max="10" width="10.57421875" style="0" bestFit="1" customWidth="1"/>
    <col min="11" max="11" width="11.00390625" style="0" bestFit="1" customWidth="1"/>
  </cols>
  <sheetData>
    <row r="3" spans="1:5" ht="23.25">
      <c r="A3" s="115" t="s">
        <v>68</v>
      </c>
      <c r="B3" s="113"/>
      <c r="C3" s="113"/>
      <c r="D3" s="113"/>
      <c r="E3" s="113"/>
    </row>
    <row r="4" ht="12.75">
      <c r="A4" s="4" t="s">
        <v>29</v>
      </c>
    </row>
    <row r="5" ht="12.75">
      <c r="A5" s="24"/>
    </row>
    <row r="7" ht="12.75">
      <c r="A7" s="9" t="s">
        <v>64</v>
      </c>
    </row>
    <row r="9" spans="1:6" ht="12.75">
      <c r="A9" s="14"/>
      <c r="B9" s="15" t="s">
        <v>0</v>
      </c>
      <c r="C9" s="15" t="s">
        <v>2</v>
      </c>
      <c r="D9" s="15" t="s">
        <v>4</v>
      </c>
      <c r="E9" s="15" t="s">
        <v>5</v>
      </c>
      <c r="F9" s="16" t="s">
        <v>6</v>
      </c>
    </row>
    <row r="10" spans="1:6" ht="12.75">
      <c r="A10" s="17"/>
      <c r="B10" s="18" t="s">
        <v>1</v>
      </c>
      <c r="C10" s="18" t="s">
        <v>3</v>
      </c>
      <c r="D10" s="18" t="s">
        <v>1</v>
      </c>
      <c r="E10" s="18" t="s">
        <v>67</v>
      </c>
      <c r="F10" s="19" t="s">
        <v>7</v>
      </c>
    </row>
    <row r="11" spans="1:6" ht="12.75">
      <c r="A11" s="17"/>
      <c r="B11" s="18"/>
      <c r="C11" s="18"/>
      <c r="D11" s="18"/>
      <c r="E11" s="18"/>
      <c r="F11" s="19" t="s">
        <v>8</v>
      </c>
    </row>
    <row r="12" spans="1:6" ht="12.75">
      <c r="A12" s="1" t="s">
        <v>9</v>
      </c>
      <c r="B12" s="51">
        <v>2920840</v>
      </c>
      <c r="C12" s="51">
        <f>SUM(D12-B12)</f>
        <v>60000</v>
      </c>
      <c r="D12" s="51">
        <v>2980840</v>
      </c>
      <c r="E12" s="52">
        <v>2958324.22</v>
      </c>
      <c r="F12" s="53">
        <f aca="true" t="shared" si="0" ref="F12:F19">SUM(E12/D12*100)</f>
        <v>99.2446498302492</v>
      </c>
    </row>
    <row r="13" spans="1:6" ht="12.75">
      <c r="A13" s="1" t="s">
        <v>10</v>
      </c>
      <c r="B13" s="51">
        <v>66424</v>
      </c>
      <c r="C13" s="51">
        <f>SUM(D13-B13)</f>
        <v>130500</v>
      </c>
      <c r="D13" s="51">
        <v>196924</v>
      </c>
      <c r="E13" s="52">
        <v>193150.4</v>
      </c>
      <c r="F13" s="53">
        <f t="shared" si="0"/>
        <v>98.08372773252626</v>
      </c>
    </row>
    <row r="14" spans="1:6" ht="12.75">
      <c r="A14" s="1" t="s">
        <v>12</v>
      </c>
      <c r="B14" s="51"/>
      <c r="C14" s="51"/>
      <c r="D14" s="51">
        <v>47000</v>
      </c>
      <c r="E14" s="52">
        <v>47000</v>
      </c>
      <c r="F14" s="53">
        <v>100</v>
      </c>
    </row>
    <row r="15" spans="1:6" ht="13.5" thickBot="1">
      <c r="A15" s="2" t="s">
        <v>11</v>
      </c>
      <c r="B15" s="54"/>
      <c r="C15" s="54">
        <f>SUM(D15-B15)</f>
        <v>488349</v>
      </c>
      <c r="D15" s="54">
        <v>488349</v>
      </c>
      <c r="E15" s="55">
        <v>488349</v>
      </c>
      <c r="F15" s="56">
        <f t="shared" si="0"/>
        <v>100</v>
      </c>
    </row>
    <row r="16" spans="1:6" ht="13.5" thickBot="1">
      <c r="A16" s="20" t="s">
        <v>13</v>
      </c>
      <c r="B16" s="57">
        <f>SUM(B12:B15)</f>
        <v>2987264</v>
      </c>
      <c r="C16" s="57">
        <f>SUM(C12:C15)</f>
        <v>678849</v>
      </c>
      <c r="D16" s="57">
        <f>SUM(D12:D15)</f>
        <v>3713113</v>
      </c>
      <c r="E16" s="57">
        <f>SUM(E12:E15)</f>
        <v>3686823.62</v>
      </c>
      <c r="F16" s="58">
        <f t="shared" si="0"/>
        <v>99.29198545802403</v>
      </c>
    </row>
    <row r="17" spans="1:6" ht="12.75">
      <c r="A17" s="3" t="s">
        <v>14</v>
      </c>
      <c r="B17" s="59">
        <v>2295740</v>
      </c>
      <c r="C17" s="59">
        <v>480260</v>
      </c>
      <c r="D17" s="59">
        <v>2470969</v>
      </c>
      <c r="E17" s="59">
        <v>1712264.48</v>
      </c>
      <c r="F17" s="60">
        <f t="shared" si="0"/>
        <v>69.29526351807732</v>
      </c>
    </row>
    <row r="18" spans="1:6" ht="13.5" thickBot="1">
      <c r="A18" s="2" t="s">
        <v>15</v>
      </c>
      <c r="B18" s="54">
        <v>1165000</v>
      </c>
      <c r="C18" s="54">
        <f>SUM(D18-B18)</f>
        <v>34000</v>
      </c>
      <c r="D18" s="54">
        <v>1199000</v>
      </c>
      <c r="E18" s="54">
        <v>731763</v>
      </c>
      <c r="F18" s="60">
        <f t="shared" si="0"/>
        <v>61.03110925771477</v>
      </c>
    </row>
    <row r="19" spans="1:6" ht="13.5" thickBot="1">
      <c r="A19" s="21" t="s">
        <v>16</v>
      </c>
      <c r="B19" s="61">
        <f>SUM(B17:B18)</f>
        <v>3460740</v>
      </c>
      <c r="C19" s="61">
        <f>SUM(C17:C18)</f>
        <v>514260</v>
      </c>
      <c r="D19" s="61">
        <f>SUM(D17:D18)</f>
        <v>3669969</v>
      </c>
      <c r="E19" s="61">
        <f>SUM(E17:E18)</f>
        <v>2444027.48</v>
      </c>
      <c r="F19" s="62">
        <f t="shared" si="0"/>
        <v>66.59531674518232</v>
      </c>
    </row>
    <row r="20" spans="1:6" ht="13.5" thickBot="1">
      <c r="A20" s="8" t="s">
        <v>19</v>
      </c>
      <c r="B20" s="63">
        <f>SUM(B16-B19)</f>
        <v>-473476</v>
      </c>
      <c r="C20" s="63"/>
      <c r="D20" s="63">
        <f>SUM(D16-D19)</f>
        <v>43144</v>
      </c>
      <c r="E20" s="63">
        <v>1242796.14</v>
      </c>
      <c r="F20" s="64"/>
    </row>
    <row r="21" spans="1:6" ht="13.5" thickBot="1">
      <c r="A21" s="3" t="s">
        <v>17</v>
      </c>
      <c r="B21" s="65">
        <f>SUM(-B20)</f>
        <v>473476</v>
      </c>
      <c r="C21" s="65"/>
      <c r="D21" s="65">
        <f>SUM(-D20)</f>
        <v>-43144</v>
      </c>
      <c r="E21" s="65">
        <f>SUM(-E20)</f>
        <v>-1242796.14</v>
      </c>
      <c r="F21" s="66"/>
    </row>
    <row r="22" spans="1:6" ht="13.5" thickBot="1">
      <c r="A22" s="20" t="s">
        <v>18</v>
      </c>
      <c r="B22" s="67">
        <f>SUM(B21)</f>
        <v>473476</v>
      </c>
      <c r="C22" s="67"/>
      <c r="D22" s="67">
        <f>SUM(D21)</f>
        <v>-43144</v>
      </c>
      <c r="E22" s="68">
        <f>SUM(E21)</f>
        <v>-1242796.14</v>
      </c>
      <c r="F22" s="58"/>
    </row>
    <row r="25" ht="12.75">
      <c r="A25" t="s">
        <v>55</v>
      </c>
    </row>
    <row r="26" ht="12.75">
      <c r="A26" t="s">
        <v>66</v>
      </c>
    </row>
    <row r="29" spans="1:2" ht="12.75">
      <c r="A29" s="9" t="s">
        <v>61</v>
      </c>
      <c r="B29" s="104" t="s">
        <v>69</v>
      </c>
    </row>
    <row r="30" spans="1:6" ht="12.75">
      <c r="A30" s="4" t="s">
        <v>43</v>
      </c>
      <c r="B30" s="4"/>
      <c r="C30" s="4"/>
      <c r="D30" s="4"/>
      <c r="E30" s="4"/>
      <c r="F30" s="4"/>
    </row>
    <row r="31" spans="1:6" ht="12.75">
      <c r="A31" s="4" t="s">
        <v>70</v>
      </c>
      <c r="B31" s="4"/>
      <c r="C31" s="4"/>
      <c r="D31" s="4"/>
      <c r="E31" s="4"/>
      <c r="F31" s="4"/>
    </row>
    <row r="33" spans="1:2" ht="12.75">
      <c r="A33" s="9" t="s">
        <v>71</v>
      </c>
      <c r="B33" s="104">
        <v>5401002.14</v>
      </c>
    </row>
    <row r="34" spans="1:2" ht="12.75">
      <c r="A34" s="9"/>
      <c r="B34" s="9"/>
    </row>
    <row r="35" ht="12.75">
      <c r="A35" s="9" t="s">
        <v>44</v>
      </c>
    </row>
    <row r="36" ht="8.25" customHeight="1"/>
    <row r="37" ht="12.75">
      <c r="A37" t="s">
        <v>72</v>
      </c>
    </row>
    <row r="39" spans="1:3" ht="12.75">
      <c r="A39" s="114" t="s">
        <v>73</v>
      </c>
      <c r="B39" s="114"/>
      <c r="C39" s="114"/>
    </row>
    <row r="41" spans="1:5" ht="12.75">
      <c r="A41" t="s">
        <v>74</v>
      </c>
      <c r="D41" s="105">
        <v>1136282.14</v>
      </c>
      <c r="E41" s="9" t="s">
        <v>49</v>
      </c>
    </row>
    <row r="42" ht="12.75">
      <c r="D42" s="50"/>
    </row>
    <row r="43" ht="12.75">
      <c r="A43" s="9" t="s">
        <v>50</v>
      </c>
    </row>
    <row r="44" ht="11.25" customHeight="1"/>
    <row r="45" spans="1:5" ht="12.75">
      <c r="A45" t="s">
        <v>75</v>
      </c>
      <c r="B45" s="9"/>
      <c r="C45" s="9"/>
      <c r="D45" s="4"/>
      <c r="E45" s="4"/>
    </row>
    <row r="46" ht="12.75">
      <c r="A46" t="s">
        <v>63</v>
      </c>
    </row>
    <row r="48" ht="13.5" thickBot="1">
      <c r="A48" t="s">
        <v>60</v>
      </c>
    </row>
    <row r="49" spans="1:7" ht="13.5" thickBot="1">
      <c r="A49" s="22" t="s">
        <v>59</v>
      </c>
      <c r="B49" s="23" t="s">
        <v>20</v>
      </c>
      <c r="C49" s="23" t="s">
        <v>21</v>
      </c>
      <c r="D49" s="23" t="s">
        <v>22</v>
      </c>
      <c r="E49" s="23" t="s">
        <v>23</v>
      </c>
      <c r="F49" s="90" t="s">
        <v>24</v>
      </c>
      <c r="G49" s="91" t="s">
        <v>25</v>
      </c>
    </row>
    <row r="50" spans="1:7" ht="12.75">
      <c r="A50" s="92" t="s">
        <v>42</v>
      </c>
      <c r="B50" s="7"/>
      <c r="C50" s="3" t="s">
        <v>27</v>
      </c>
      <c r="D50" s="7">
        <v>4112</v>
      </c>
      <c r="E50" s="65">
        <v>57800</v>
      </c>
      <c r="F50" s="65">
        <v>57800</v>
      </c>
      <c r="G50" s="93">
        <f>SUM(F50/E50*100)</f>
        <v>100</v>
      </c>
    </row>
    <row r="51" spans="1:7" ht="12.75">
      <c r="A51" s="92" t="s">
        <v>42</v>
      </c>
      <c r="B51" s="7"/>
      <c r="C51" s="3" t="s">
        <v>76</v>
      </c>
      <c r="D51" s="7">
        <v>4111</v>
      </c>
      <c r="E51" s="65">
        <v>19749</v>
      </c>
      <c r="F51" s="65">
        <v>11935</v>
      </c>
      <c r="G51" s="93">
        <v>60.43</v>
      </c>
    </row>
    <row r="52" spans="1:7" ht="12.75">
      <c r="A52" s="32" t="s">
        <v>26</v>
      </c>
      <c r="B52" s="6"/>
      <c r="C52" s="1" t="s">
        <v>65</v>
      </c>
      <c r="D52" s="6">
        <v>4122</v>
      </c>
      <c r="E52" s="69">
        <v>30800</v>
      </c>
      <c r="F52" s="69">
        <v>30800</v>
      </c>
      <c r="G52" s="94">
        <v>100</v>
      </c>
    </row>
    <row r="53" spans="1:7" ht="12.75">
      <c r="A53" s="32" t="s">
        <v>26</v>
      </c>
      <c r="B53" s="6"/>
      <c r="C53" s="1" t="s">
        <v>78</v>
      </c>
      <c r="D53" s="6">
        <v>4122</v>
      </c>
      <c r="E53" s="69">
        <v>10000</v>
      </c>
      <c r="F53" s="69">
        <v>10000</v>
      </c>
      <c r="G53" s="94">
        <f>SUM(F53/E53*100)</f>
        <v>100</v>
      </c>
    </row>
    <row r="54" spans="1:7" ht="12.75">
      <c r="A54" s="32" t="s">
        <v>26</v>
      </c>
      <c r="B54" s="6"/>
      <c r="C54" s="1" t="s">
        <v>89</v>
      </c>
      <c r="D54" s="6">
        <v>4122</v>
      </c>
      <c r="E54" s="69">
        <v>125000</v>
      </c>
      <c r="F54" s="69">
        <v>125000</v>
      </c>
      <c r="G54" s="94">
        <v>100</v>
      </c>
    </row>
    <row r="55" spans="1:7" ht="12.75">
      <c r="A55" s="32" t="s">
        <v>26</v>
      </c>
      <c r="B55" s="6"/>
      <c r="C55" s="1" t="s">
        <v>77</v>
      </c>
      <c r="D55" s="6">
        <v>4222</v>
      </c>
      <c r="E55" s="69">
        <v>245000</v>
      </c>
      <c r="F55" s="69"/>
      <c r="G55" s="94"/>
    </row>
    <row r="56" spans="1:7" ht="13.5" thickBot="1">
      <c r="A56" s="95" t="s">
        <v>28</v>
      </c>
      <c r="B56" s="96"/>
      <c r="C56" s="96"/>
      <c r="D56" s="96"/>
      <c r="E56" s="97">
        <f>SUM(E50:E55)</f>
        <v>488349</v>
      </c>
      <c r="F56" s="97">
        <f>SUM(F50:F55)</f>
        <v>235535</v>
      </c>
      <c r="G56" s="98">
        <f>SUM(F56/E56*100)</f>
        <v>48.23087586951135</v>
      </c>
    </row>
    <row r="57" spans="1:7" ht="12.75">
      <c r="A57" s="80"/>
      <c r="B57" s="81"/>
      <c r="C57" s="81"/>
      <c r="D57" s="81"/>
      <c r="E57" s="82"/>
      <c r="F57" s="82"/>
      <c r="G57" s="83"/>
    </row>
    <row r="58" spans="1:7" ht="12.75">
      <c r="A58" s="80"/>
      <c r="B58" s="81"/>
      <c r="C58" s="81"/>
      <c r="D58" s="81"/>
      <c r="E58" s="82"/>
      <c r="F58" s="82"/>
      <c r="G58" s="83"/>
    </row>
    <row r="60" spans="1:10" ht="12.75">
      <c r="A60" s="4" t="s">
        <v>81</v>
      </c>
      <c r="J60" s="89"/>
    </row>
    <row r="61" ht="12.75">
      <c r="A61" s="47"/>
    </row>
    <row r="62" ht="17.25" customHeight="1" thickBot="1">
      <c r="A62" s="4" t="s">
        <v>37</v>
      </c>
    </row>
    <row r="63" spans="1:5" ht="12.75">
      <c r="A63" s="26" t="s">
        <v>34</v>
      </c>
      <c r="B63" s="111" t="s">
        <v>33</v>
      </c>
      <c r="C63" s="112"/>
      <c r="D63" s="27" t="s">
        <v>32</v>
      </c>
      <c r="E63" s="31" t="s">
        <v>36</v>
      </c>
    </row>
    <row r="64" spans="1:5" ht="12.75">
      <c r="A64" s="32" t="s">
        <v>51</v>
      </c>
      <c r="B64" s="1" t="s">
        <v>35</v>
      </c>
      <c r="C64" s="1"/>
      <c r="D64" s="6">
        <v>5329</v>
      </c>
      <c r="E64" s="70">
        <v>3390</v>
      </c>
    </row>
    <row r="65" spans="1:5" ht="12.75">
      <c r="A65" s="32" t="s">
        <v>57</v>
      </c>
      <c r="B65" s="1" t="s">
        <v>58</v>
      </c>
      <c r="C65" s="1"/>
      <c r="D65" s="6">
        <v>5321</v>
      </c>
      <c r="E65" s="70">
        <v>3200</v>
      </c>
    </row>
    <row r="66" spans="1:5" ht="12.75">
      <c r="A66" s="32"/>
      <c r="B66" s="1"/>
      <c r="C66" s="1"/>
      <c r="D66" s="6"/>
      <c r="E66" s="70"/>
    </row>
    <row r="67" spans="1:5" ht="12.75">
      <c r="A67" s="84"/>
      <c r="B67" s="85"/>
      <c r="C67" s="86"/>
      <c r="D67" s="87"/>
      <c r="E67" s="88"/>
    </row>
    <row r="68" spans="1:5" ht="13.5" thickBot="1">
      <c r="A68" s="38" t="s">
        <v>38</v>
      </c>
      <c r="B68" s="40"/>
      <c r="C68" s="41"/>
      <c r="D68" s="39"/>
      <c r="E68" s="71">
        <f>SUM(E64:E67)</f>
        <v>6590</v>
      </c>
    </row>
    <row r="69" spans="1:5" ht="12.75">
      <c r="A69" s="47"/>
      <c r="B69" s="47"/>
      <c r="C69" s="48"/>
      <c r="D69" s="49"/>
      <c r="E69" s="72"/>
    </row>
    <row r="70" spans="1:5" ht="12.75" customHeight="1">
      <c r="A70" s="5"/>
      <c r="B70" s="5"/>
      <c r="D70" s="25"/>
      <c r="E70" s="73"/>
    </row>
    <row r="71" spans="1:5" ht="13.5" thickBot="1">
      <c r="A71" s="42" t="s">
        <v>39</v>
      </c>
      <c r="B71" s="5"/>
      <c r="D71" s="25"/>
      <c r="E71" s="73"/>
    </row>
    <row r="72" spans="1:5" ht="12.75">
      <c r="A72" s="33" t="s">
        <v>52</v>
      </c>
      <c r="B72" s="34"/>
      <c r="C72" s="35"/>
      <c r="D72" s="36"/>
      <c r="E72" s="74">
        <v>30000</v>
      </c>
    </row>
    <row r="73" spans="1:5" ht="12.75">
      <c r="A73" s="37" t="s">
        <v>62</v>
      </c>
      <c r="B73" s="28"/>
      <c r="C73" s="29"/>
      <c r="D73" s="30"/>
      <c r="E73" s="75">
        <v>1000</v>
      </c>
    </row>
    <row r="74" spans="1:5" ht="12.75">
      <c r="A74" s="37" t="s">
        <v>56</v>
      </c>
      <c r="B74" s="28"/>
      <c r="C74" s="29"/>
      <c r="D74" s="30"/>
      <c r="E74" s="100">
        <v>4480</v>
      </c>
    </row>
    <row r="75" spans="1:5" ht="12.75">
      <c r="A75" s="106" t="s">
        <v>80</v>
      </c>
      <c r="B75" s="107"/>
      <c r="C75" s="108"/>
      <c r="D75" s="109"/>
      <c r="E75" s="110">
        <v>2606.8</v>
      </c>
    </row>
    <row r="76" spans="1:5" ht="12.75">
      <c r="A76" s="106" t="s">
        <v>79</v>
      </c>
      <c r="B76" s="107"/>
      <c r="C76" s="108"/>
      <c r="D76" s="109"/>
      <c r="E76" s="110">
        <v>4480</v>
      </c>
    </row>
    <row r="77" spans="1:5" ht="13.5" thickBot="1">
      <c r="A77" s="38" t="s">
        <v>28</v>
      </c>
      <c r="B77" s="101"/>
      <c r="C77" s="99"/>
      <c r="D77" s="102"/>
      <c r="E77" s="103">
        <v>42566.8</v>
      </c>
    </row>
    <row r="78" ht="12.75">
      <c r="D78" s="25"/>
    </row>
    <row r="79" ht="12.75">
      <c r="A79" s="9" t="s">
        <v>82</v>
      </c>
    </row>
    <row r="80" ht="9.75" customHeight="1"/>
    <row r="81" ht="12.75">
      <c r="A81" s="4" t="s">
        <v>90</v>
      </c>
    </row>
    <row r="82" ht="12.75">
      <c r="A82" s="4" t="s">
        <v>83</v>
      </c>
    </row>
    <row r="83" ht="12.75">
      <c r="A83" t="s">
        <v>40</v>
      </c>
    </row>
    <row r="84" ht="12.75">
      <c r="A84" t="s">
        <v>41</v>
      </c>
    </row>
    <row r="86" ht="12.75">
      <c r="A86" s="9" t="s">
        <v>84</v>
      </c>
    </row>
    <row r="87" ht="12.75">
      <c r="A87" s="9" t="s">
        <v>85</v>
      </c>
    </row>
    <row r="89" ht="12.75">
      <c r="A89" s="4" t="s">
        <v>86</v>
      </c>
    </row>
    <row r="90" ht="12.75">
      <c r="A90" t="s">
        <v>54</v>
      </c>
    </row>
    <row r="93" spans="1:5" ht="12.75">
      <c r="A93" s="11" t="s">
        <v>46</v>
      </c>
      <c r="B93" t="s">
        <v>30</v>
      </c>
      <c r="C93" s="44">
        <v>43241</v>
      </c>
      <c r="D93" t="s">
        <v>31</v>
      </c>
      <c r="E93" s="44"/>
    </row>
    <row r="94" spans="1:5" ht="12.75">
      <c r="A94" s="11"/>
      <c r="C94" s="25"/>
      <c r="E94" s="25"/>
    </row>
    <row r="95" spans="1:6" ht="12.75">
      <c r="A95" s="4"/>
      <c r="B95" s="4"/>
      <c r="C95" s="45"/>
      <c r="D95" s="12"/>
      <c r="E95" s="76"/>
      <c r="F95" s="4"/>
    </row>
    <row r="96" spans="1:6" ht="12.75">
      <c r="A96" s="11" t="s">
        <v>45</v>
      </c>
      <c r="B96" t="s">
        <v>30</v>
      </c>
      <c r="C96" s="44">
        <v>43241</v>
      </c>
      <c r="D96" t="s">
        <v>31</v>
      </c>
      <c r="E96" s="46"/>
      <c r="F96" s="4"/>
    </row>
    <row r="97" spans="1:13" ht="12.75">
      <c r="A97" s="4"/>
      <c r="B97" s="4"/>
      <c r="C97" s="46"/>
      <c r="D97" s="4"/>
      <c r="E97" s="4"/>
      <c r="F97" s="4"/>
      <c r="H97" s="4"/>
      <c r="I97" s="4"/>
      <c r="J97" s="4"/>
      <c r="K97" s="12"/>
      <c r="L97" s="11"/>
      <c r="M97" s="4"/>
    </row>
    <row r="98" spans="1:13" ht="12.75">
      <c r="A98" s="4"/>
      <c r="B98" s="4"/>
      <c r="C98" s="4"/>
      <c r="D98" s="4"/>
      <c r="E98" s="4"/>
      <c r="F98" s="4"/>
      <c r="H98" s="4"/>
      <c r="I98" s="4"/>
      <c r="J98" s="10"/>
      <c r="K98" s="4"/>
      <c r="L98" s="4"/>
      <c r="M98" s="4"/>
    </row>
    <row r="99" spans="1:13" ht="12.75">
      <c r="A99" s="9" t="s">
        <v>47</v>
      </c>
      <c r="B99" s="10"/>
      <c r="C99" s="77"/>
      <c r="D99" s="12"/>
      <c r="E99" s="9"/>
      <c r="F99" s="4"/>
      <c r="H99" s="4"/>
      <c r="I99" s="4"/>
      <c r="J99" s="4"/>
      <c r="K99" s="4"/>
      <c r="L99" s="4"/>
      <c r="M99" s="4"/>
    </row>
    <row r="100" spans="4:13" ht="12.75">
      <c r="D100" s="13"/>
      <c r="E100" s="11"/>
      <c r="H100" s="4"/>
      <c r="I100" s="4"/>
      <c r="J100" s="4"/>
      <c r="K100" s="12"/>
      <c r="L100" s="9"/>
      <c r="M100" s="4"/>
    </row>
    <row r="101" spans="1:6" ht="18">
      <c r="A101" s="43" t="s">
        <v>48</v>
      </c>
      <c r="B101" s="43"/>
      <c r="C101" s="43"/>
      <c r="D101" s="43"/>
      <c r="E101" s="43"/>
      <c r="F101" s="43"/>
    </row>
    <row r="102" spans="1:6" ht="18">
      <c r="A102" s="43"/>
      <c r="B102" s="43"/>
      <c r="C102" s="43"/>
      <c r="D102" s="43"/>
      <c r="E102" s="43"/>
      <c r="F102" s="43"/>
    </row>
    <row r="103" spans="1:6" ht="18">
      <c r="A103" s="43" t="s">
        <v>87</v>
      </c>
      <c r="B103" s="43"/>
      <c r="C103" s="43"/>
      <c r="D103" s="43"/>
      <c r="E103" s="43"/>
      <c r="F103" s="43"/>
    </row>
    <row r="104" spans="1:6" ht="18">
      <c r="A104" s="43" t="s">
        <v>88</v>
      </c>
      <c r="B104" s="43"/>
      <c r="C104" s="43"/>
      <c r="D104" s="43"/>
      <c r="E104" s="43"/>
      <c r="F104" s="43"/>
    </row>
    <row r="105" spans="1:6" ht="18">
      <c r="A105" s="43"/>
      <c r="B105" s="43"/>
      <c r="C105" s="43"/>
      <c r="D105" s="43"/>
      <c r="E105" s="43"/>
      <c r="F105" s="43"/>
    </row>
    <row r="106" spans="1:6" ht="18">
      <c r="A106" s="78"/>
      <c r="B106" s="43"/>
      <c r="C106" s="43"/>
      <c r="D106" s="43"/>
      <c r="E106" s="43"/>
      <c r="F106" s="43"/>
    </row>
    <row r="107" spans="1:6" ht="18">
      <c r="A107" s="78" t="s">
        <v>53</v>
      </c>
      <c r="B107" s="43"/>
      <c r="C107" s="43"/>
      <c r="D107" s="43"/>
      <c r="E107" s="43"/>
      <c r="F107" s="43"/>
    </row>
    <row r="108" ht="15">
      <c r="A108" s="78"/>
    </row>
    <row r="109" ht="15">
      <c r="A109" s="79"/>
    </row>
    <row r="110" ht="15">
      <c r="A110" s="79"/>
    </row>
  </sheetData>
  <sheetProtection/>
  <mergeCells count="3">
    <mergeCell ref="B63:C63"/>
    <mergeCell ref="A39:C39"/>
    <mergeCell ref="A3:E3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landscape" paperSize="9" r:id="rId1"/>
  <ignoredErrors>
    <ignoredError sqref="C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Obec Oucmanice</cp:lastModifiedBy>
  <cp:lastPrinted>2018-05-21T15:15:46Z</cp:lastPrinted>
  <dcterms:created xsi:type="dcterms:W3CDTF">2003-05-26T07:28:47Z</dcterms:created>
  <dcterms:modified xsi:type="dcterms:W3CDTF">2018-05-21T15:16:15Z</dcterms:modified>
  <cp:category/>
  <cp:version/>
  <cp:contentType/>
  <cp:contentStatus/>
</cp:coreProperties>
</file>